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W-Buch\BW-Buch Februar 2016\Umsatzsteuer ab 2016\"/>
    </mc:Choice>
  </mc:AlternateContent>
  <bookViews>
    <workbookView xWindow="120" yWindow="105" windowWidth="18915" windowHeight="8505"/>
  </bookViews>
  <sheets>
    <sheet name="Prognoserechnung Gebäude" sheetId="7" r:id="rId1"/>
  </sheets>
  <definedNames>
    <definedName name="_xlnm.Print_Area" localSheetId="0">'Prognoserechnung Gebäude'!$4:$31</definedName>
  </definedNames>
  <calcPr calcId="152511"/>
</workbook>
</file>

<file path=xl/calcChain.xml><?xml version="1.0" encoding="utf-8"?>
<calcChain xmlns="http://schemas.openxmlformats.org/spreadsheetml/2006/main">
  <c r="B20" i="7" l="1"/>
  <c r="B11" i="7"/>
  <c r="H21" i="7"/>
  <c r="K26" i="7"/>
  <c r="J26" i="7"/>
  <c r="I26" i="7"/>
  <c r="H26" i="7"/>
  <c r="G26" i="7"/>
  <c r="F26" i="7"/>
  <c r="E26" i="7"/>
  <c r="D26" i="7"/>
  <c r="C26" i="7"/>
  <c r="B26" i="7"/>
  <c r="J30" i="7" s="1"/>
  <c r="B21" i="7"/>
  <c r="B19" i="7"/>
  <c r="K18" i="7"/>
  <c r="J18" i="7"/>
  <c r="I18" i="7"/>
  <c r="H18" i="7"/>
  <c r="G18" i="7"/>
  <c r="F18" i="7"/>
  <c r="E18" i="7"/>
  <c r="D18" i="7"/>
  <c r="C18" i="7"/>
  <c r="K17" i="7"/>
  <c r="K21" i="7" s="1"/>
  <c r="J17" i="7"/>
  <c r="J21" i="7" s="1"/>
  <c r="I17" i="7"/>
  <c r="I21" i="7" s="1"/>
  <c r="H17" i="7"/>
  <c r="G17" i="7"/>
  <c r="G21" i="7" s="1"/>
  <c r="F17" i="7"/>
  <c r="F21" i="7" s="1"/>
  <c r="E17" i="7"/>
  <c r="E21" i="7" s="1"/>
  <c r="D17" i="7"/>
  <c r="D21" i="7" s="1"/>
  <c r="C17" i="7"/>
  <c r="C21" i="7" s="1"/>
  <c r="K16" i="7"/>
  <c r="K20" i="7" s="1"/>
  <c r="J16" i="7"/>
  <c r="J20" i="7" s="1"/>
  <c r="I16" i="7"/>
  <c r="I20" i="7" s="1"/>
  <c r="H16" i="7"/>
  <c r="H20" i="7" s="1"/>
  <c r="G16" i="7"/>
  <c r="G20" i="7" s="1"/>
  <c r="F16" i="7"/>
  <c r="F20" i="7" s="1"/>
  <c r="E16" i="7"/>
  <c r="E20" i="7" s="1"/>
  <c r="D16" i="7"/>
  <c r="D20" i="7" s="1"/>
  <c r="C16" i="7"/>
  <c r="C20" i="7" s="1"/>
  <c r="K15" i="7"/>
  <c r="K19" i="7" s="1"/>
  <c r="J15" i="7"/>
  <c r="J19" i="7" s="1"/>
  <c r="I15" i="7"/>
  <c r="I19" i="7" s="1"/>
  <c r="H15" i="7"/>
  <c r="H19" i="7" s="1"/>
  <c r="G15" i="7"/>
  <c r="G19" i="7" s="1"/>
  <c r="F15" i="7"/>
  <c r="F19" i="7" s="1"/>
  <c r="E15" i="7"/>
  <c r="E19" i="7" s="1"/>
  <c r="D15" i="7"/>
  <c r="D19" i="7" s="1"/>
  <c r="C15" i="7"/>
  <c r="C19" i="7" s="1"/>
  <c r="B12" i="7"/>
  <c r="B10" i="7"/>
  <c r="K9" i="7"/>
  <c r="J9" i="7"/>
  <c r="I9" i="7"/>
  <c r="H9" i="7"/>
  <c r="G9" i="7"/>
  <c r="F9" i="7"/>
  <c r="E9" i="7"/>
  <c r="D9" i="7"/>
  <c r="C9" i="7"/>
  <c r="K8" i="7"/>
  <c r="K12" i="7" s="1"/>
  <c r="J8" i="7"/>
  <c r="J12" i="7" s="1"/>
  <c r="I8" i="7"/>
  <c r="I12" i="7" s="1"/>
  <c r="H8" i="7"/>
  <c r="H12" i="7" s="1"/>
  <c r="G8" i="7"/>
  <c r="G12" i="7" s="1"/>
  <c r="F8" i="7"/>
  <c r="F12" i="7" s="1"/>
  <c r="E8" i="7"/>
  <c r="E12" i="7" s="1"/>
  <c r="D8" i="7"/>
  <c r="D12" i="7" s="1"/>
  <c r="C8" i="7"/>
  <c r="C12" i="7" s="1"/>
  <c r="K7" i="7"/>
  <c r="K11" i="7" s="1"/>
  <c r="J7" i="7"/>
  <c r="J11" i="7" s="1"/>
  <c r="I7" i="7"/>
  <c r="I11" i="7" s="1"/>
  <c r="H7" i="7"/>
  <c r="H11" i="7" s="1"/>
  <c r="G7" i="7"/>
  <c r="G11" i="7" s="1"/>
  <c r="F7" i="7"/>
  <c r="F11" i="7" s="1"/>
  <c r="E7" i="7"/>
  <c r="E11" i="7" s="1"/>
  <c r="D7" i="7"/>
  <c r="D11" i="7" s="1"/>
  <c r="C7" i="7"/>
  <c r="C11" i="7" s="1"/>
  <c r="K6" i="7"/>
  <c r="K10" i="7" s="1"/>
  <c r="J6" i="7"/>
  <c r="J10" i="7" s="1"/>
  <c r="I6" i="7"/>
  <c r="I10" i="7" s="1"/>
  <c r="H6" i="7"/>
  <c r="H10" i="7" s="1"/>
  <c r="H13" i="7" s="1"/>
  <c r="G6" i="7"/>
  <c r="G10" i="7" s="1"/>
  <c r="F6" i="7"/>
  <c r="F10" i="7" s="1"/>
  <c r="E6" i="7"/>
  <c r="E10" i="7" s="1"/>
  <c r="D6" i="7"/>
  <c r="D10" i="7" s="1"/>
  <c r="D13" i="7" s="1"/>
  <c r="C6" i="7"/>
  <c r="C10" i="7" s="1"/>
  <c r="F13" i="7" l="1"/>
  <c r="J13" i="7"/>
  <c r="C13" i="7"/>
  <c r="E13" i="7"/>
  <c r="G13" i="7"/>
  <c r="I13" i="7"/>
  <c r="K13" i="7"/>
  <c r="H30" i="7"/>
  <c r="G30" i="7"/>
  <c r="I30" i="7"/>
  <c r="C22" i="7"/>
  <c r="E22" i="7"/>
  <c r="G22" i="7"/>
  <c r="I22" i="7"/>
  <c r="K22" i="7"/>
  <c r="B22" i="7"/>
  <c r="C23" i="7"/>
  <c r="C27" i="7" s="1"/>
  <c r="G23" i="7"/>
  <c r="G27" i="7" s="1"/>
  <c r="K23" i="7"/>
  <c r="K27" i="7" s="1"/>
  <c r="B13" i="7"/>
  <c r="B23" i="7" s="1"/>
  <c r="B27" i="7" s="1"/>
  <c r="D22" i="7"/>
  <c r="D23" i="7" s="1"/>
  <c r="D27" i="7" s="1"/>
  <c r="F22" i="7"/>
  <c r="H22" i="7"/>
  <c r="H23" i="7" s="1"/>
  <c r="H27" i="7" s="1"/>
  <c r="J22" i="7"/>
  <c r="K30" i="7"/>
  <c r="H31" i="7" l="1"/>
  <c r="J31" i="7"/>
  <c r="K31" i="7"/>
  <c r="I31" i="7"/>
  <c r="G31" i="7"/>
  <c r="J23" i="7"/>
  <c r="J27" i="7" s="1"/>
  <c r="F23" i="7"/>
  <c r="F27" i="7" s="1"/>
  <c r="I23" i="7"/>
  <c r="I27" i="7" s="1"/>
  <c r="E23" i="7"/>
  <c r="E27" i="7" s="1"/>
</calcChain>
</file>

<file path=xl/sharedStrings.xml><?xml version="1.0" encoding="utf-8"?>
<sst xmlns="http://schemas.openxmlformats.org/spreadsheetml/2006/main" count="33" uniqueCount="33">
  <si>
    <t>Produkterlöse</t>
  </si>
  <si>
    <t>Ausgaben</t>
  </si>
  <si>
    <t>Gebäude</t>
  </si>
  <si>
    <t>Jahr der Regelbesteuerung</t>
  </si>
  <si>
    <t>VORSTEUERÜBERHANG</t>
  </si>
  <si>
    <t>Gebäudeinvestitionen</t>
  </si>
  <si>
    <t>6. Jahr</t>
  </si>
  <si>
    <t>10. Jahr</t>
  </si>
  <si>
    <t>15. Jahr</t>
  </si>
  <si>
    <t>20. Jahr</t>
  </si>
  <si>
    <t>21. Jahr</t>
  </si>
  <si>
    <t>Prognoserechnung für ein Gebäude</t>
  </si>
  <si>
    <t>Ausstieg aus der Option am Beginn des ……. Jahres nach der Option</t>
  </si>
  <si>
    <t>Zahllast je Jahr</t>
  </si>
  <si>
    <t>Summe Umsatzsteuer</t>
  </si>
  <si>
    <t>Steuerersparnis durch die Option bis zum Jahr des Ausstieges aus der Regelbesteuerung</t>
  </si>
  <si>
    <t>Vorsteuer - Berichtigung für die Gebäude = Vorsteuer - Rückzahlung</t>
  </si>
  <si>
    <t>Einnahmen netto (10 % USt)</t>
  </si>
  <si>
    <t>Einnahmen netto (20 % USt)</t>
  </si>
  <si>
    <t>Einnahmen ohne USt</t>
  </si>
  <si>
    <t>USt Betrag 10 %</t>
  </si>
  <si>
    <t>USt Betrag 20 %</t>
  </si>
  <si>
    <t>Ausgaben netto mit 10 % USt</t>
  </si>
  <si>
    <t>Ausgaben netto mit 20 % USt</t>
  </si>
  <si>
    <t>Ausgaben ohne USt</t>
  </si>
  <si>
    <t>VSt Betrag 10 %</t>
  </si>
  <si>
    <t>VSt Betrag 20 %</t>
  </si>
  <si>
    <t>VSt für das Gebäude 20 %</t>
  </si>
  <si>
    <t>Summe VSt</t>
  </si>
  <si>
    <t>Einnahmen netto (13 % USt)</t>
  </si>
  <si>
    <t>USt Betrag 13 %</t>
  </si>
  <si>
    <t>Ausgaben netto mit 13 % USt</t>
  </si>
  <si>
    <t>VSt Betrag 13 %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</si>
</sst>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/>
    <xf numFmtId="0" fontId="3" fillId="0" borderId="2" xfId="0" applyFont="1" applyFill="1" applyBorder="1"/>
    <xf numFmtId="165" fontId="3" fillId="0" borderId="1" xfId="1" applyNumberFormat="1" applyFont="1" applyFill="1" applyBorder="1" applyAlignment="1">
      <alignment horizontal="center"/>
    </xf>
    <xf numFmtId="0" fontId="3" fillId="0" borderId="0" xfId="0" applyFont="1" applyFill="1"/>
    <xf numFmtId="0" fontId="5" fillId="0" borderId="2" xfId="0" applyFont="1" applyFill="1" applyBorder="1"/>
    <xf numFmtId="165" fontId="5" fillId="0" borderId="1" xfId="1" applyNumberFormat="1" applyFont="1" applyFill="1" applyBorder="1" applyAlignment="1">
      <alignment horizontal="center"/>
    </xf>
    <xf numFmtId="0" fontId="5" fillId="0" borderId="0" xfId="0" applyFont="1" applyFill="1"/>
    <xf numFmtId="0" fontId="6" fillId="0" borderId="2" xfId="0" applyFont="1" applyFill="1" applyBorder="1"/>
    <xf numFmtId="165" fontId="3" fillId="0" borderId="1" xfId="1" applyNumberFormat="1" applyFont="1" applyFill="1" applyBorder="1"/>
    <xf numFmtId="165" fontId="6" fillId="0" borderId="1" xfId="1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/>
    <xf numFmtId="164" fontId="3" fillId="0" borderId="1" xfId="1" applyFont="1" applyFill="1" applyBorder="1"/>
    <xf numFmtId="0" fontId="5" fillId="0" borderId="6" xfId="0" applyFont="1" applyFill="1" applyBorder="1"/>
    <xf numFmtId="164" fontId="5" fillId="0" borderId="1" xfId="1" applyFont="1" applyFill="1" applyBorder="1"/>
    <xf numFmtId="165" fontId="5" fillId="0" borderId="1" xfId="1" applyNumberFormat="1" applyFont="1" applyFill="1" applyBorder="1"/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65" fontId="3" fillId="2" borderId="1" xfId="1" applyNumberFormat="1" applyFont="1" applyFill="1" applyBorder="1" applyAlignment="1" applyProtection="1">
      <alignment horizontal="center"/>
      <protection locked="0"/>
    </xf>
    <xf numFmtId="165" fontId="3" fillId="2" borderId="4" xfId="1" applyNumberFormat="1" applyFont="1" applyFill="1" applyBorder="1" applyAlignment="1" applyProtection="1">
      <alignment horizont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7" zoomScale="80" zoomScaleNormal="80" zoomScaleSheetLayoutView="50" workbookViewId="0">
      <selection activeCell="J31" sqref="J31"/>
    </sheetView>
  </sheetViews>
  <sheetFormatPr baseColWidth="10" defaultRowHeight="15" x14ac:dyDescent="0.25"/>
  <cols>
    <col min="1" max="1" width="34.85546875" style="2" customWidth="1"/>
    <col min="2" max="2" width="12.5703125" style="2" customWidth="1"/>
    <col min="3" max="11" width="11.7109375" style="2" customWidth="1"/>
    <col min="12" max="16384" width="11.42578125" style="2"/>
  </cols>
  <sheetData>
    <row r="1" spans="1:11" ht="18.75" x14ac:dyDescent="0.3">
      <c r="A1" s="1" t="s">
        <v>11</v>
      </c>
    </row>
    <row r="4" spans="1:11" ht="21.75" customHeight="1" x14ac:dyDescent="0.35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1" s="7" customFormat="1" ht="15" customHeight="1" x14ac:dyDescent="0.25">
      <c r="A5" s="3" t="s">
        <v>3</v>
      </c>
      <c r="B5" s="4">
        <v>1</v>
      </c>
      <c r="C5" s="5">
        <v>2</v>
      </c>
      <c r="D5" s="5">
        <v>3</v>
      </c>
      <c r="E5" s="5">
        <v>4</v>
      </c>
      <c r="F5" s="5">
        <v>5</v>
      </c>
      <c r="G5" s="6">
        <v>6</v>
      </c>
      <c r="H5" s="5">
        <v>10</v>
      </c>
      <c r="I5" s="5">
        <v>15</v>
      </c>
      <c r="J5" s="5">
        <v>20</v>
      </c>
      <c r="K5" s="5">
        <v>21</v>
      </c>
    </row>
    <row r="6" spans="1:11" s="10" customFormat="1" x14ac:dyDescent="0.25">
      <c r="A6" s="8" t="s">
        <v>17</v>
      </c>
      <c r="B6" s="38">
        <v>5000</v>
      </c>
      <c r="C6" s="9">
        <f>$B6</f>
        <v>5000</v>
      </c>
      <c r="D6" s="9">
        <f t="shared" ref="D6:K9" si="0">$B6</f>
        <v>5000</v>
      </c>
      <c r="E6" s="9">
        <f t="shared" si="0"/>
        <v>5000</v>
      </c>
      <c r="F6" s="9">
        <f t="shared" si="0"/>
        <v>5000</v>
      </c>
      <c r="G6" s="9">
        <f t="shared" si="0"/>
        <v>5000</v>
      </c>
      <c r="H6" s="9">
        <f t="shared" si="0"/>
        <v>5000</v>
      </c>
      <c r="I6" s="9">
        <f t="shared" si="0"/>
        <v>5000</v>
      </c>
      <c r="J6" s="9">
        <f t="shared" si="0"/>
        <v>5000</v>
      </c>
      <c r="K6" s="9">
        <f t="shared" si="0"/>
        <v>5000</v>
      </c>
    </row>
    <row r="7" spans="1:11" s="10" customFormat="1" x14ac:dyDescent="0.25">
      <c r="A7" s="8" t="s">
        <v>29</v>
      </c>
      <c r="B7" s="38">
        <v>70000</v>
      </c>
      <c r="C7" s="9">
        <f t="shared" ref="C7:I9" si="1">$B7</f>
        <v>70000</v>
      </c>
      <c r="D7" s="9">
        <f t="shared" si="1"/>
        <v>70000</v>
      </c>
      <c r="E7" s="9">
        <f t="shared" si="1"/>
        <v>70000</v>
      </c>
      <c r="F7" s="9">
        <f t="shared" si="1"/>
        <v>70000</v>
      </c>
      <c r="G7" s="9">
        <f t="shared" si="1"/>
        <v>70000</v>
      </c>
      <c r="H7" s="9">
        <f t="shared" si="1"/>
        <v>70000</v>
      </c>
      <c r="I7" s="9">
        <f t="shared" si="1"/>
        <v>70000</v>
      </c>
      <c r="J7" s="9">
        <f t="shared" si="0"/>
        <v>70000</v>
      </c>
      <c r="K7" s="9">
        <f t="shared" si="0"/>
        <v>70000</v>
      </c>
    </row>
    <row r="8" spans="1:11" s="10" customFormat="1" x14ac:dyDescent="0.25">
      <c r="A8" s="8" t="s">
        <v>18</v>
      </c>
      <c r="B8" s="38">
        <v>8000</v>
      </c>
      <c r="C8" s="9">
        <f t="shared" si="1"/>
        <v>8000</v>
      </c>
      <c r="D8" s="9">
        <f t="shared" si="0"/>
        <v>8000</v>
      </c>
      <c r="E8" s="9">
        <f t="shared" si="0"/>
        <v>8000</v>
      </c>
      <c r="F8" s="9">
        <f t="shared" si="0"/>
        <v>8000</v>
      </c>
      <c r="G8" s="9">
        <f t="shared" si="0"/>
        <v>8000</v>
      </c>
      <c r="H8" s="9">
        <f t="shared" si="0"/>
        <v>8000</v>
      </c>
      <c r="I8" s="9">
        <f t="shared" si="0"/>
        <v>8000</v>
      </c>
      <c r="J8" s="9">
        <f t="shared" si="0"/>
        <v>8000</v>
      </c>
      <c r="K8" s="9">
        <f t="shared" si="0"/>
        <v>8000</v>
      </c>
    </row>
    <row r="9" spans="1:11" s="10" customFormat="1" x14ac:dyDescent="0.25">
      <c r="A9" s="8" t="s">
        <v>19</v>
      </c>
      <c r="B9" s="38">
        <v>15000</v>
      </c>
      <c r="C9" s="9">
        <f t="shared" si="1"/>
        <v>15000</v>
      </c>
      <c r="D9" s="9">
        <f t="shared" si="0"/>
        <v>15000</v>
      </c>
      <c r="E9" s="9">
        <f t="shared" si="0"/>
        <v>15000</v>
      </c>
      <c r="F9" s="9">
        <f t="shared" si="0"/>
        <v>15000</v>
      </c>
      <c r="G9" s="9">
        <f t="shared" si="0"/>
        <v>15000</v>
      </c>
      <c r="H9" s="9">
        <f t="shared" si="0"/>
        <v>15000</v>
      </c>
      <c r="I9" s="9">
        <f t="shared" si="0"/>
        <v>15000</v>
      </c>
      <c r="J9" s="9">
        <f t="shared" si="0"/>
        <v>15000</v>
      </c>
      <c r="K9" s="9">
        <f t="shared" si="0"/>
        <v>15000</v>
      </c>
    </row>
    <row r="10" spans="1:11" s="10" customFormat="1" x14ac:dyDescent="0.25">
      <c r="A10" s="8" t="s">
        <v>20</v>
      </c>
      <c r="B10" s="9">
        <f>B6*0.1</f>
        <v>500</v>
      </c>
      <c r="C10" s="9">
        <f t="shared" ref="C10:K10" si="2">C6*0.1</f>
        <v>500</v>
      </c>
      <c r="D10" s="9">
        <f t="shared" si="2"/>
        <v>500</v>
      </c>
      <c r="E10" s="9">
        <f t="shared" si="2"/>
        <v>500</v>
      </c>
      <c r="F10" s="9">
        <f t="shared" si="2"/>
        <v>500</v>
      </c>
      <c r="G10" s="9">
        <f t="shared" si="2"/>
        <v>500</v>
      </c>
      <c r="H10" s="9">
        <f t="shared" si="2"/>
        <v>500</v>
      </c>
      <c r="I10" s="9">
        <f t="shared" si="2"/>
        <v>500</v>
      </c>
      <c r="J10" s="9">
        <f t="shared" si="2"/>
        <v>500</v>
      </c>
      <c r="K10" s="9">
        <f t="shared" si="2"/>
        <v>500</v>
      </c>
    </row>
    <row r="11" spans="1:11" s="10" customFormat="1" x14ac:dyDescent="0.25">
      <c r="A11" s="8" t="s">
        <v>30</v>
      </c>
      <c r="B11" s="9">
        <f>B7*0.13</f>
        <v>9100</v>
      </c>
      <c r="C11" s="9">
        <f t="shared" ref="C11:K11" si="3">C7*0.13</f>
        <v>9100</v>
      </c>
      <c r="D11" s="9">
        <f t="shared" si="3"/>
        <v>9100</v>
      </c>
      <c r="E11" s="9">
        <f t="shared" si="3"/>
        <v>9100</v>
      </c>
      <c r="F11" s="9">
        <f t="shared" si="3"/>
        <v>9100</v>
      </c>
      <c r="G11" s="9">
        <f t="shared" si="3"/>
        <v>9100</v>
      </c>
      <c r="H11" s="9">
        <f t="shared" si="3"/>
        <v>9100</v>
      </c>
      <c r="I11" s="9">
        <f t="shared" si="3"/>
        <v>9100</v>
      </c>
      <c r="J11" s="9">
        <f t="shared" si="3"/>
        <v>9100</v>
      </c>
      <c r="K11" s="9">
        <f t="shared" si="3"/>
        <v>9100</v>
      </c>
    </row>
    <row r="12" spans="1:11" s="10" customFormat="1" x14ac:dyDescent="0.25">
      <c r="A12" s="8" t="s">
        <v>21</v>
      </c>
      <c r="B12" s="9">
        <f>B8*0.2</f>
        <v>1600</v>
      </c>
      <c r="C12" s="9">
        <f t="shared" ref="C12:K12" si="4">C8*0.2</f>
        <v>1600</v>
      </c>
      <c r="D12" s="9">
        <f t="shared" si="4"/>
        <v>1600</v>
      </c>
      <c r="E12" s="9">
        <f t="shared" si="4"/>
        <v>1600</v>
      </c>
      <c r="F12" s="9">
        <f t="shared" si="4"/>
        <v>1600</v>
      </c>
      <c r="G12" s="9">
        <f t="shared" si="4"/>
        <v>1600</v>
      </c>
      <c r="H12" s="9">
        <f t="shared" si="4"/>
        <v>1600</v>
      </c>
      <c r="I12" s="9">
        <f t="shared" si="4"/>
        <v>1600</v>
      </c>
      <c r="J12" s="9">
        <f t="shared" si="4"/>
        <v>1600</v>
      </c>
      <c r="K12" s="9">
        <f t="shared" si="4"/>
        <v>1600</v>
      </c>
    </row>
    <row r="13" spans="1:11" s="13" customFormat="1" x14ac:dyDescent="0.25">
      <c r="A13" s="11" t="s">
        <v>14</v>
      </c>
      <c r="B13" s="12">
        <f>SUM(B10:B12)</f>
        <v>11200</v>
      </c>
      <c r="C13" s="12">
        <f t="shared" ref="C13:K13" si="5">SUM(C10:C12)</f>
        <v>11200</v>
      </c>
      <c r="D13" s="12">
        <f t="shared" si="5"/>
        <v>11200</v>
      </c>
      <c r="E13" s="12">
        <f t="shared" si="5"/>
        <v>11200</v>
      </c>
      <c r="F13" s="12">
        <f t="shared" si="5"/>
        <v>11200</v>
      </c>
      <c r="G13" s="12">
        <f t="shared" si="5"/>
        <v>11200</v>
      </c>
      <c r="H13" s="12">
        <f t="shared" si="5"/>
        <v>11200</v>
      </c>
      <c r="I13" s="12">
        <f t="shared" si="5"/>
        <v>11200</v>
      </c>
      <c r="J13" s="12">
        <f t="shared" si="5"/>
        <v>11200</v>
      </c>
      <c r="K13" s="12">
        <f t="shared" si="5"/>
        <v>11200</v>
      </c>
    </row>
    <row r="14" spans="1:11" s="10" customFormat="1" ht="21" x14ac:dyDescent="0.35">
      <c r="A14" s="28" t="s">
        <v>1</v>
      </c>
      <c r="B14" s="29"/>
      <c r="C14" s="29"/>
      <c r="D14" s="29"/>
      <c r="E14" s="29"/>
      <c r="F14" s="29"/>
      <c r="G14" s="29"/>
      <c r="H14" s="29"/>
      <c r="I14" s="29"/>
      <c r="J14" s="29"/>
      <c r="K14" s="30"/>
    </row>
    <row r="15" spans="1:11" s="10" customFormat="1" x14ac:dyDescent="0.25">
      <c r="A15" s="8" t="s">
        <v>22</v>
      </c>
      <c r="B15" s="38">
        <v>25000</v>
      </c>
      <c r="C15" s="9">
        <f>$B15</f>
        <v>25000</v>
      </c>
      <c r="D15" s="9">
        <f t="shared" ref="D15:K18" si="6">$B15</f>
        <v>25000</v>
      </c>
      <c r="E15" s="9">
        <f t="shared" si="6"/>
        <v>25000</v>
      </c>
      <c r="F15" s="9">
        <f t="shared" si="6"/>
        <v>25000</v>
      </c>
      <c r="G15" s="9">
        <f t="shared" si="6"/>
        <v>25000</v>
      </c>
      <c r="H15" s="9">
        <f t="shared" si="6"/>
        <v>25000</v>
      </c>
      <c r="I15" s="9">
        <f t="shared" si="6"/>
        <v>25000</v>
      </c>
      <c r="J15" s="9">
        <f t="shared" si="6"/>
        <v>25000</v>
      </c>
      <c r="K15" s="9">
        <f t="shared" si="6"/>
        <v>25000</v>
      </c>
    </row>
    <row r="16" spans="1:11" s="10" customFormat="1" x14ac:dyDescent="0.25">
      <c r="A16" s="8" t="s">
        <v>31</v>
      </c>
      <c r="B16" s="38">
        <v>3000</v>
      </c>
      <c r="C16" s="9">
        <f t="shared" ref="C16:I18" si="7">$B16</f>
        <v>3000</v>
      </c>
      <c r="D16" s="9">
        <f t="shared" si="7"/>
        <v>3000</v>
      </c>
      <c r="E16" s="9">
        <f t="shared" si="7"/>
        <v>3000</v>
      </c>
      <c r="F16" s="9">
        <f t="shared" si="7"/>
        <v>3000</v>
      </c>
      <c r="G16" s="9">
        <f t="shared" si="7"/>
        <v>3000</v>
      </c>
      <c r="H16" s="9">
        <f t="shared" si="7"/>
        <v>3000</v>
      </c>
      <c r="I16" s="9">
        <f t="shared" si="7"/>
        <v>3000</v>
      </c>
      <c r="J16" s="9">
        <f t="shared" si="6"/>
        <v>3000</v>
      </c>
      <c r="K16" s="9">
        <f t="shared" si="6"/>
        <v>3000</v>
      </c>
    </row>
    <row r="17" spans="1:11" s="10" customFormat="1" x14ac:dyDescent="0.25">
      <c r="A17" s="8" t="s">
        <v>23</v>
      </c>
      <c r="B17" s="38">
        <v>30000</v>
      </c>
      <c r="C17" s="9">
        <f t="shared" si="7"/>
        <v>30000</v>
      </c>
      <c r="D17" s="9">
        <f t="shared" si="6"/>
        <v>30000</v>
      </c>
      <c r="E17" s="9">
        <f t="shared" si="6"/>
        <v>30000</v>
      </c>
      <c r="F17" s="9">
        <f t="shared" si="6"/>
        <v>30000</v>
      </c>
      <c r="G17" s="9">
        <f t="shared" si="6"/>
        <v>30000</v>
      </c>
      <c r="H17" s="9">
        <f t="shared" si="6"/>
        <v>30000</v>
      </c>
      <c r="I17" s="9">
        <f t="shared" si="6"/>
        <v>30000</v>
      </c>
      <c r="J17" s="9">
        <f t="shared" si="6"/>
        <v>30000</v>
      </c>
      <c r="K17" s="9">
        <f t="shared" si="6"/>
        <v>30000</v>
      </c>
    </row>
    <row r="18" spans="1:11" s="10" customFormat="1" x14ac:dyDescent="0.25">
      <c r="A18" s="8" t="s">
        <v>24</v>
      </c>
      <c r="B18" s="38">
        <v>2000</v>
      </c>
      <c r="C18" s="9">
        <f t="shared" si="7"/>
        <v>2000</v>
      </c>
      <c r="D18" s="9">
        <f t="shared" si="6"/>
        <v>2000</v>
      </c>
      <c r="E18" s="9">
        <f t="shared" si="6"/>
        <v>2000</v>
      </c>
      <c r="F18" s="9">
        <f t="shared" si="6"/>
        <v>2000</v>
      </c>
      <c r="G18" s="9">
        <f t="shared" si="6"/>
        <v>2000</v>
      </c>
      <c r="H18" s="9">
        <f t="shared" si="6"/>
        <v>2000</v>
      </c>
      <c r="I18" s="9">
        <f t="shared" si="6"/>
        <v>2000</v>
      </c>
      <c r="J18" s="9">
        <f t="shared" si="6"/>
        <v>2000</v>
      </c>
      <c r="K18" s="9">
        <f t="shared" si="6"/>
        <v>2000</v>
      </c>
    </row>
    <row r="19" spans="1:11" s="10" customFormat="1" x14ac:dyDescent="0.25">
      <c r="A19" s="8" t="s">
        <v>25</v>
      </c>
      <c r="B19" s="9">
        <f>B15*0.1</f>
        <v>2500</v>
      </c>
      <c r="C19" s="9">
        <f t="shared" ref="C19:K19" si="8">C15*0.1</f>
        <v>2500</v>
      </c>
      <c r="D19" s="9">
        <f t="shared" si="8"/>
        <v>2500</v>
      </c>
      <c r="E19" s="9">
        <f t="shared" si="8"/>
        <v>2500</v>
      </c>
      <c r="F19" s="9">
        <f t="shared" si="8"/>
        <v>2500</v>
      </c>
      <c r="G19" s="9">
        <f t="shared" si="8"/>
        <v>2500</v>
      </c>
      <c r="H19" s="9">
        <f t="shared" si="8"/>
        <v>2500</v>
      </c>
      <c r="I19" s="9">
        <f t="shared" si="8"/>
        <v>2500</v>
      </c>
      <c r="J19" s="9">
        <f t="shared" si="8"/>
        <v>2500</v>
      </c>
      <c r="K19" s="9">
        <f t="shared" si="8"/>
        <v>2500</v>
      </c>
    </row>
    <row r="20" spans="1:11" s="10" customFormat="1" x14ac:dyDescent="0.25">
      <c r="A20" s="8" t="s">
        <v>32</v>
      </c>
      <c r="B20" s="9">
        <f>B16*0.13</f>
        <v>390</v>
      </c>
      <c r="C20" s="9">
        <f t="shared" ref="C20:K20" si="9">C16*0.13</f>
        <v>390</v>
      </c>
      <c r="D20" s="9">
        <f t="shared" si="9"/>
        <v>390</v>
      </c>
      <c r="E20" s="9">
        <f t="shared" si="9"/>
        <v>390</v>
      </c>
      <c r="F20" s="9">
        <f t="shared" si="9"/>
        <v>390</v>
      </c>
      <c r="G20" s="9">
        <f t="shared" si="9"/>
        <v>390</v>
      </c>
      <c r="H20" s="9">
        <f t="shared" si="9"/>
        <v>390</v>
      </c>
      <c r="I20" s="9">
        <f t="shared" si="9"/>
        <v>390</v>
      </c>
      <c r="J20" s="9">
        <f t="shared" si="9"/>
        <v>390</v>
      </c>
      <c r="K20" s="9">
        <f t="shared" si="9"/>
        <v>390</v>
      </c>
    </row>
    <row r="21" spans="1:11" s="10" customFormat="1" x14ac:dyDescent="0.25">
      <c r="A21" s="8" t="s">
        <v>26</v>
      </c>
      <c r="B21" s="9">
        <f>B17*0.2</f>
        <v>6000</v>
      </c>
      <c r="C21" s="9">
        <f t="shared" ref="C21:K21" si="10">C17*0.2</f>
        <v>6000</v>
      </c>
      <c r="D21" s="9">
        <f t="shared" si="10"/>
        <v>6000</v>
      </c>
      <c r="E21" s="9">
        <f t="shared" si="10"/>
        <v>6000</v>
      </c>
      <c r="F21" s="9">
        <f t="shared" si="10"/>
        <v>6000</v>
      </c>
      <c r="G21" s="9">
        <f t="shared" si="10"/>
        <v>6000</v>
      </c>
      <c r="H21" s="9">
        <f>H17*0.2</f>
        <v>6000</v>
      </c>
      <c r="I21" s="9">
        <f t="shared" si="10"/>
        <v>6000</v>
      </c>
      <c r="J21" s="9">
        <f t="shared" si="10"/>
        <v>6000</v>
      </c>
      <c r="K21" s="9">
        <f t="shared" si="10"/>
        <v>6000</v>
      </c>
    </row>
    <row r="22" spans="1:11" s="13" customFormat="1" x14ac:dyDescent="0.25">
      <c r="A22" s="11" t="s">
        <v>28</v>
      </c>
      <c r="B22" s="12">
        <f>SUM(B19:B21)</f>
        <v>8890</v>
      </c>
      <c r="C22" s="12">
        <f t="shared" ref="C22:K22" si="11">SUM(C19:C21)</f>
        <v>8890</v>
      </c>
      <c r="D22" s="12">
        <f>SUM(D19:D21)</f>
        <v>8890</v>
      </c>
      <c r="E22" s="12">
        <f>SUM(E19:E21)</f>
        <v>8890</v>
      </c>
      <c r="F22" s="12">
        <f t="shared" si="11"/>
        <v>8890</v>
      </c>
      <c r="G22" s="12">
        <f t="shared" si="11"/>
        <v>8890</v>
      </c>
      <c r="H22" s="12">
        <f t="shared" si="11"/>
        <v>8890</v>
      </c>
      <c r="I22" s="12">
        <f t="shared" si="11"/>
        <v>8890</v>
      </c>
      <c r="J22" s="12">
        <f t="shared" si="11"/>
        <v>8890</v>
      </c>
      <c r="K22" s="12">
        <f t="shared" si="11"/>
        <v>8890</v>
      </c>
    </row>
    <row r="23" spans="1:11" s="10" customFormat="1" ht="15.75" x14ac:dyDescent="0.25">
      <c r="A23" s="14" t="s">
        <v>13</v>
      </c>
      <c r="B23" s="9">
        <f>B13-B22</f>
        <v>2310</v>
      </c>
      <c r="C23" s="9">
        <f t="shared" ref="C23:K23" si="12">C13-C22</f>
        <v>2310</v>
      </c>
      <c r="D23" s="9">
        <f t="shared" si="12"/>
        <v>2310</v>
      </c>
      <c r="E23" s="9">
        <f>E13-E22</f>
        <v>2310</v>
      </c>
      <c r="F23" s="9">
        <f t="shared" si="12"/>
        <v>2310</v>
      </c>
      <c r="G23" s="9">
        <f t="shared" si="12"/>
        <v>2310</v>
      </c>
      <c r="H23" s="9">
        <f t="shared" si="12"/>
        <v>2310</v>
      </c>
      <c r="I23" s="9">
        <f t="shared" si="12"/>
        <v>2310</v>
      </c>
      <c r="J23" s="9">
        <f t="shared" si="12"/>
        <v>2310</v>
      </c>
      <c r="K23" s="9">
        <f t="shared" si="12"/>
        <v>2310</v>
      </c>
    </row>
    <row r="24" spans="1:11" s="10" customFormat="1" ht="18.75" x14ac:dyDescent="0.3">
      <c r="A24" s="31" t="s">
        <v>5</v>
      </c>
      <c r="B24" s="32"/>
      <c r="C24" s="32"/>
      <c r="D24" s="32"/>
      <c r="E24" s="32"/>
      <c r="F24" s="32"/>
      <c r="G24" s="32"/>
      <c r="H24" s="32"/>
      <c r="I24" s="32"/>
      <c r="J24" s="32"/>
      <c r="K24" s="33"/>
    </row>
    <row r="25" spans="1:11" s="10" customFormat="1" x14ac:dyDescent="0.25">
      <c r="A25" s="8" t="s">
        <v>2</v>
      </c>
      <c r="B25" s="37">
        <v>300000</v>
      </c>
      <c r="C25" s="9"/>
      <c r="D25" s="9"/>
      <c r="E25" s="9"/>
      <c r="F25" s="9"/>
      <c r="G25" s="9"/>
      <c r="H25" s="15"/>
      <c r="I25" s="15"/>
      <c r="J25" s="15"/>
      <c r="K25" s="15"/>
    </row>
    <row r="26" spans="1:11" s="13" customFormat="1" x14ac:dyDescent="0.25">
      <c r="A26" s="11" t="s">
        <v>27</v>
      </c>
      <c r="B26" s="12">
        <f>B25*0.2</f>
        <v>60000</v>
      </c>
      <c r="C26" s="12">
        <f t="shared" ref="C26:K26" si="13">C25*0.2</f>
        <v>0</v>
      </c>
      <c r="D26" s="12">
        <f t="shared" si="13"/>
        <v>0</v>
      </c>
      <c r="E26" s="12">
        <f>E25*0.2</f>
        <v>0</v>
      </c>
      <c r="F26" s="12">
        <f t="shared" si="13"/>
        <v>0</v>
      </c>
      <c r="G26" s="12">
        <f t="shared" si="13"/>
        <v>0</v>
      </c>
      <c r="H26" s="12">
        <f t="shared" si="13"/>
        <v>0</v>
      </c>
      <c r="I26" s="12">
        <f t="shared" si="13"/>
        <v>0</v>
      </c>
      <c r="J26" s="12">
        <f t="shared" si="13"/>
        <v>0</v>
      </c>
      <c r="K26" s="12">
        <f t="shared" si="13"/>
        <v>0</v>
      </c>
    </row>
    <row r="27" spans="1:11" s="10" customFormat="1" ht="15.75" x14ac:dyDescent="0.25">
      <c r="A27" s="14" t="s">
        <v>4</v>
      </c>
      <c r="B27" s="16">
        <f>B23-B26</f>
        <v>-57690</v>
      </c>
      <c r="C27" s="16">
        <f t="shared" ref="C27:K27" si="14">C23-C26</f>
        <v>2310</v>
      </c>
      <c r="D27" s="16">
        <f t="shared" si="14"/>
        <v>2310</v>
      </c>
      <c r="E27" s="16">
        <f>E23-E26</f>
        <v>2310</v>
      </c>
      <c r="F27" s="16">
        <f t="shared" si="14"/>
        <v>2310</v>
      </c>
      <c r="G27" s="16">
        <f t="shared" si="14"/>
        <v>2310</v>
      </c>
      <c r="H27" s="16">
        <f t="shared" si="14"/>
        <v>2310</v>
      </c>
      <c r="I27" s="16">
        <f t="shared" si="14"/>
        <v>2310</v>
      </c>
      <c r="J27" s="16">
        <f t="shared" si="14"/>
        <v>2310</v>
      </c>
      <c r="K27" s="16">
        <f t="shared" si="14"/>
        <v>2310</v>
      </c>
    </row>
    <row r="28" spans="1:11" s="10" customFormat="1" ht="15.75" x14ac:dyDescent="0.25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6"/>
    </row>
    <row r="29" spans="1:11" s="19" customFormat="1" ht="15.75" x14ac:dyDescent="0.25">
      <c r="A29" s="17" t="s">
        <v>12</v>
      </c>
      <c r="B29" s="18"/>
      <c r="C29" s="18"/>
      <c r="D29" s="18"/>
      <c r="E29" s="18"/>
      <c r="F29" s="18"/>
      <c r="G29" s="18" t="s">
        <v>6</v>
      </c>
      <c r="H29" s="18" t="s">
        <v>7</v>
      </c>
      <c r="I29" s="18" t="s">
        <v>8</v>
      </c>
      <c r="J29" s="18" t="s">
        <v>9</v>
      </c>
      <c r="K29" s="18" t="s">
        <v>10</v>
      </c>
    </row>
    <row r="30" spans="1:11" s="10" customFormat="1" x14ac:dyDescent="0.25">
      <c r="A30" s="20" t="s">
        <v>16</v>
      </c>
      <c r="B30" s="21"/>
      <c r="C30" s="21"/>
      <c r="D30" s="21"/>
      <c r="E30" s="21"/>
      <c r="F30" s="21"/>
      <c r="G30" s="15">
        <f>$B26/20*(21-G5)</f>
        <v>45000</v>
      </c>
      <c r="H30" s="15">
        <f>$B26/20*(21-H5)</f>
        <v>33000</v>
      </c>
      <c r="I30" s="15">
        <f>$B26/20*(21-I5)</f>
        <v>18000</v>
      </c>
      <c r="J30" s="15">
        <f>$B26/20*(21-J5)</f>
        <v>3000</v>
      </c>
      <c r="K30" s="15">
        <f>$B26/20*(21-K5)</f>
        <v>0</v>
      </c>
    </row>
    <row r="31" spans="1:11" s="13" customFormat="1" x14ac:dyDescent="0.25">
      <c r="A31" s="22" t="s">
        <v>15</v>
      </c>
      <c r="B31" s="23"/>
      <c r="C31" s="23"/>
      <c r="D31" s="23"/>
      <c r="E31" s="23"/>
      <c r="F31" s="23"/>
      <c r="G31" s="24">
        <f>$B$27+$C$27*(G5-2)+G30</f>
        <v>-3450</v>
      </c>
      <c r="H31" s="24">
        <f t="shared" ref="H31:J31" si="15">$B$27+$C$27*(H5-2)+H30</f>
        <v>-6210</v>
      </c>
      <c r="I31" s="24">
        <f t="shared" si="15"/>
        <v>-9660</v>
      </c>
      <c r="J31" s="24">
        <f t="shared" si="15"/>
        <v>-13110</v>
      </c>
      <c r="K31" s="24">
        <f>$B$27+$C$27*(K5-2)+K30</f>
        <v>-13800</v>
      </c>
    </row>
  </sheetData>
  <sheetProtection sheet="1" objects="1" scenarios="1"/>
  <mergeCells count="4">
    <mergeCell ref="A4:K4"/>
    <mergeCell ref="A14:K14"/>
    <mergeCell ref="A24:K24"/>
    <mergeCell ref="A28:K28"/>
  </mergeCells>
  <pageMargins left="0.39370078740157483" right="0.39370078740157483" top="0.39370078740157483" bottom="0.39370078740157483" header="0.31496062992125984" footer="0.31496062992125984"/>
  <pageSetup paperSize="9" scale="7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Prognoserechnung Gebäude</vt:lpstr>
      <vt:lpstr>'Prognoserechnung Gebäude'!Druckbereich</vt:lpstr>
    </vt:vector>
  </TitlesOfParts>
  <Company>Amt der Stmk. Landesregierung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Landesstandard</dc:creator>
  <cp:lastModifiedBy>Eberdorfer</cp:lastModifiedBy>
  <dcterms:created xsi:type="dcterms:W3CDTF">2013-02-21T09:13:59Z</dcterms:created>
  <dcterms:modified xsi:type="dcterms:W3CDTF">2016-03-06T08:12:55Z</dcterms:modified>
</cp:coreProperties>
</file>